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xr:revisionPtr revIDLastSave="0" documentId="13_ncr:1_{5B359984-37CF-42A5-B039-37D3A7F32F3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5" roundtripDataChecksum="ZeawUzTHPeB3e/v1O+gDYGLOERl297fBE+domedib0k="/>
    </ext>
  </extLst>
</workbook>
</file>

<file path=xl/calcChain.xml><?xml version="1.0" encoding="utf-8"?>
<calcChain xmlns="http://schemas.openxmlformats.org/spreadsheetml/2006/main">
  <c r="S18" i="1" l="1"/>
  <c r="S27" i="1" l="1"/>
  <c r="M27" i="1"/>
  <c r="L27" i="1"/>
  <c r="S14" i="1"/>
  <c r="M14" i="1"/>
  <c r="L14" i="1"/>
  <c r="L45" i="1"/>
  <c r="M45" i="1"/>
  <c r="S45" i="1"/>
  <c r="L24" i="1"/>
  <c r="M24" i="1"/>
  <c r="S24" i="1"/>
  <c r="S8" i="1"/>
  <c r="S10" i="1"/>
  <c r="S12" i="1"/>
  <c r="S16" i="1"/>
  <c r="S22" i="1"/>
  <c r="S32" i="1"/>
  <c r="S30" i="1"/>
  <c r="S37" i="1"/>
  <c r="S39" i="1"/>
  <c r="S41" i="1"/>
  <c r="S35" i="1"/>
  <c r="S43" i="1"/>
  <c r="L8" i="1"/>
  <c r="L10" i="1"/>
  <c r="L12" i="1"/>
  <c r="L16" i="1"/>
  <c r="L18" i="1"/>
  <c r="L32" i="1"/>
  <c r="L30" i="1"/>
  <c r="L37" i="1"/>
  <c r="L39" i="1"/>
  <c r="L41" i="1"/>
  <c r="L43" i="1"/>
  <c r="L44" i="1"/>
  <c r="L36" i="1"/>
  <c r="L31" i="1"/>
  <c r="L23" i="1"/>
  <c r="L7" i="1"/>
  <c r="L22" i="1"/>
  <c r="L6" i="1"/>
  <c r="L35" i="1"/>
  <c r="L48" i="1"/>
  <c r="M43" i="1"/>
  <c r="M41" i="1"/>
  <c r="M39" i="1"/>
  <c r="M37" i="1"/>
  <c r="M32" i="1"/>
  <c r="M30" i="1"/>
  <c r="M22" i="1"/>
  <c r="M18" i="1"/>
  <c r="M16" i="1"/>
  <c r="M12" i="1"/>
  <c r="M10" i="1"/>
  <c r="M8" i="1"/>
  <c r="M35" i="1"/>
  <c r="M6" i="1"/>
  <c r="M48" i="1"/>
  <c r="S6" i="1" l="1"/>
  <c r="S48" i="1" s="1"/>
</calcChain>
</file>

<file path=xl/sharedStrings.xml><?xml version="1.0" encoding="utf-8"?>
<sst xmlns="http://schemas.openxmlformats.org/spreadsheetml/2006/main" count="146" uniqueCount="122">
  <si>
    <t>I.</t>
  </si>
  <si>
    <t>PROGRAM PENUNJANG URUSAN PEMERINTAHAN DAERAH</t>
  </si>
  <si>
    <t xml:space="preserve">1. </t>
  </si>
  <si>
    <t>Kegiatan Perencanaan, Penganggaran, dan Evaluasi Kinerja Perangkat Daerah</t>
  </si>
  <si>
    <t>-</t>
  </si>
  <si>
    <t>Sub Kegiatan Koordinasi dan Penyusunan Laporan Capaian Kinerja dan Ikhtisar Realisasi Kinerja SKPD</t>
  </si>
  <si>
    <t xml:space="preserve">2. </t>
  </si>
  <si>
    <t>Kegiatan Administrasi Keuangan Perangkat Daerah</t>
  </si>
  <si>
    <t>Sub Kegiatan Penyediaan Gaji dan Tunjangan ASN</t>
  </si>
  <si>
    <t>3.</t>
  </si>
  <si>
    <t>Kegiatan Administrasi Umum Perangkat Daerah</t>
  </si>
  <si>
    <t>Sub Kegiatan Penyelenggaraan Rapat Koordinasi dan Konsultasi SKPD</t>
  </si>
  <si>
    <t>4.</t>
  </si>
  <si>
    <t>Kegiatan Pengadaan Barang Milik Daerah Penunjang Urusan Pemerintah Daerah</t>
  </si>
  <si>
    <t>Sub Kegiatan Pengadaan Sarana dan Prasarana Gedung Kantor atau Bangunan Lainnya</t>
  </si>
  <si>
    <t>5.</t>
  </si>
  <si>
    <t>Kegiatan Penyediaan Jasa Penunjang Urusan Pemerintahan Daerah</t>
  </si>
  <si>
    <t>Sub Kegiatan Penyediaan Jasa Peralatan dan Perlengkapan Kantor</t>
  </si>
  <si>
    <t>6.</t>
  </si>
  <si>
    <t>Kegiatan Pemeliharaan Barang Milik Daerah Penunjang Urusan Pemerintahan Daerah</t>
  </si>
  <si>
    <t>Sub Kegiatan Penyediaan Jasa Pemeliharaan, Biaya Pemeliharaan, dan Pajak Kendaraan Perorangan Dinas atau Kendaraan Dinas Jabatan</t>
  </si>
  <si>
    <t>Sub Kegiatan Pemeliharaan/Rehabilitasi Gedung Kantor dan Bangunan Lainnya</t>
  </si>
  <si>
    <t>Sub Kegiatan Pemeliharaan/Rehabilitasi Sarana dan Prasarana Gedung Kantor atau Bangunan Lainnya</t>
  </si>
  <si>
    <t>II.</t>
  </si>
  <si>
    <t>PROGRAM PEMBINAAN PERPUSTAKAAN</t>
  </si>
  <si>
    <t>1.</t>
  </si>
  <si>
    <t>Kegiatan Pengelolaan Perpustakaan Tingkat Daerah Kabupaten/Kota</t>
  </si>
  <si>
    <t>Sub Kegiatan  Pengembangan dan Pemeliharaan Layanan Perpustakaan Elektronik</t>
  </si>
  <si>
    <t>Sub Kegiatan Pengelolaan dan Pengembangan Bahan Pustaka</t>
  </si>
  <si>
    <t>2.</t>
  </si>
  <si>
    <t>Kegiatan Pembudayaan Gemar Membaca Tingkat Daerah Kabupaten/Kota</t>
  </si>
  <si>
    <t>Sub Kegiatan Sosiaisasi Budaya Baca dan Literasi pada Satuan Pendidikan Dasar dan Pendidikan Khusus serta Masyarakat</t>
  </si>
  <si>
    <t>Sub Kegiatan Pengembangan Literasi Berbasis Inklusi Sosial</t>
  </si>
  <si>
    <t>III.</t>
  </si>
  <si>
    <t>PROGRAM PELESTARIAN KOLEKSI NASIONAL DAN NASKAH KUNO</t>
  </si>
  <si>
    <t>Terdiri dari 1 Kegiatan dan 2 Sub Kegiatan</t>
  </si>
  <si>
    <t>Kegiatan Pelestarian Naskah Kuno Milik Daerah Kabupaten/Kota</t>
  </si>
  <si>
    <t>Sub Kegiatan Peningkatan Peran Serta Masyarakat dalam Penyimpanan, Perawatan, Pelestarian, dan Pendaftaran Naskah Kuno</t>
  </si>
  <si>
    <t>Sub Kegiatan Pengembangan, Pengolahan dan Pengalihmediaan Naskah Kuno yang Dimiliki oleh Masyarakat untuk Dilestarikan dan Didayagunakan</t>
  </si>
  <si>
    <t>IV.</t>
  </si>
  <si>
    <t>PROGRAM PENGELOLAAN ARSIP</t>
  </si>
  <si>
    <t>Terdiri dari 3 Kegiatan dan 3 Sub Kegiatan</t>
  </si>
  <si>
    <t>Kegiatan Pengelolaan Arsip Dinamis Daerah Kabupaten/Kota</t>
  </si>
  <si>
    <t>Sub Kegiatan Pemeliharaan dan Penyusutan Arsip Dinamis</t>
  </si>
  <si>
    <t>Kegiatan Pengelolaan Arsip Statis Daerah Kabupaten/Kota</t>
  </si>
  <si>
    <t>Sub Kegiatan Akuisisi, Pengolahan, Preservasi, dan Akses Arsip Statis</t>
  </si>
  <si>
    <t>Kegiatan Pengelolaan Simpul Jaringan dalam Sistem Informasi Kearsipan Nasional Tingkat Kabupaten/Kota</t>
  </si>
  <si>
    <t>Sub Kegiatan Penyediaan Informasi, Akses dan Layanan Kearsipan Tingkat Daerah Kabupaten/Kota Melalui JIKN</t>
  </si>
  <si>
    <t>V.</t>
  </si>
  <si>
    <t>PROGRAM PERLINDUNGAN DAN PENYELAMATAN ARSIP</t>
  </si>
  <si>
    <t>Kegiatan Pemusnahan Arsip Dilingkungan Pemerintah Daerah Kabupaten/Kota yang Memiliki Retensi di Bawah 10 (Sepuluh) Tahun</t>
  </si>
  <si>
    <t>Sub Kegiatan Penilaian, Penetapan dan Pelaksanaan Pemusnahan Arsip yang Memiliki Retensi di Bawah 10 (Sepuluh) Tahun</t>
  </si>
  <si>
    <t>Sub Kegiatan Pelaksanaan Pemusnahan Arsip yang Memiliki Retensi di Bawah 10</t>
  </si>
  <si>
    <t>TOTAL</t>
  </si>
  <si>
    <t>PAGU AWAL</t>
  </si>
  <si>
    <t>PAGU SESUAI INPUT SIPD</t>
  </si>
  <si>
    <t>URAIAN PROGRA/KEGIATAN/SUB KEGIATAN</t>
  </si>
  <si>
    <t>PAGU SIPD</t>
  </si>
  <si>
    <t>Terdiri dari 6 Kegiatan dan 8 Sub Kegiatan</t>
  </si>
  <si>
    <t>Terdiri dari 2 Kegiatan dan 4 Sub Kegiatan</t>
  </si>
  <si>
    <t>Indikator</t>
  </si>
  <si>
    <t>Persentase Pemenuhan
Dokumen
PerencanaPersentase
Pemenuhan Dokumen
Perencanaan, Penganggaran
dan Evaluasi Kinerja
Perangkat Daerahan,
Penganggaran dan Evaluasi
Kinerja Perangkat Daerah</t>
  </si>
  <si>
    <t>Nilai SAKIP Perangkat
Daerah</t>
  </si>
  <si>
    <t>Jumlah Laporan Capaian
Kinerja dan Ikhtisar Realisasi
Kinerja SKPD dan Laporan
Hasil Koordinasi Penyusunan
Laporan Capaian Kinerja dan
Ikhtisar Realisasi Kinerja
SKPD</t>
  </si>
  <si>
    <t>12 Laporan</t>
  </si>
  <si>
    <t>Persentase Pemenuhan
Dokumen Administrasi
Keuangan</t>
  </si>
  <si>
    <t>Jumlah Orang yang
Menerima Gaji dan
Tunjangan ASN</t>
  </si>
  <si>
    <t>24
Orang/bulan</t>
  </si>
  <si>
    <t>Persentase Pemenuhan
Dokumen Administrasi Umum</t>
  </si>
  <si>
    <t>Jumlah Laporan
Penyelenggaraan Rapat
Koordinasi dan Konsultasi
SKPD</t>
  </si>
  <si>
    <t>45 Laporan</t>
  </si>
  <si>
    <t>Persentase tercukupinya
pemenuhan kebutuhan
Barang Milik Daerah urusan
pemerintah daerah</t>
  </si>
  <si>
    <t>Jumlah Unit Sarana dan
Prasarana Gedung Kantor
atau Bangunan Lainnya yang
Disediakan</t>
  </si>
  <si>
    <t>6 Unit</t>
  </si>
  <si>
    <t>Persentase Tercukupinya
Pemenuhan Kebutuhan Jasa
Urusan Pemerintahan
Daerah</t>
  </si>
  <si>
    <t>Jumlah Laporan Penyediaan
Jasa Peralatan dan
Perlengkapan Kantor yang
Disediakan</t>
  </si>
  <si>
    <t>Persentase Tercukupinya
Barang Milik Daerah yang Layak digunakan</t>
  </si>
  <si>
    <t>Jumlah Kendaraan
Perorangan Dinas atau
Kendaraan Dinas Jabatan
yang Dipelihara dan
dibayarkan Pajaknya</t>
  </si>
  <si>
    <t>22 Unit</t>
  </si>
  <si>
    <t>Jumlah Gedung Kantor dan
Bangunan Lainnya yang
Dipelihara/Direhabilitasi</t>
  </si>
  <si>
    <t>5 Unit</t>
  </si>
  <si>
    <t>Target 2025</t>
  </si>
  <si>
    <t>Jumlah Sarana dan
Prasarana Gedung Kantor
atau Bangunan Lainnya yang
Dipelihara/Direhabilitasi</t>
  </si>
  <si>
    <t>72 Unit</t>
  </si>
  <si>
    <t>Persentase perpustakaan
sesuai standar nasional
perpustakaan</t>
  </si>
  <si>
    <t>Persentase Ketermanfaatan
Perpustakaan oleh
Masyarakat</t>
  </si>
  <si>
    <t>Jumlah Bahan Perpustakaan
yang dikelola dan
dikembangkan untuk
Mewujudkan Keberagaman
Koleksi Perpustakaan</t>
  </si>
  <si>
    <t>750
Eksemplar</t>
  </si>
  <si>
    <t>Jumlah Layanan
Perpustakaan Elektronik
yang Dikembangkan dengan
Manajemen Layanan TIK</t>
  </si>
  <si>
    <t>76 Perpustak
aan</t>
  </si>
  <si>
    <t>Jumlah Pemasyarakatan
Gemar Membaca</t>
  </si>
  <si>
    <t>20 Kali</t>
  </si>
  <si>
    <t>Jumlah layanan
perpustakaan berbasis
inklusi sosial di wilayah
Kabupaten/Kota yang
dikembangkan</t>
  </si>
  <si>
    <t>5 Perpustaka
an</t>
  </si>
  <si>
    <t>Jumlah Lokus Pembudayaan
Kegemaran Membaca dan
Literasi pada Satuan
Pendidikan Dasar dan
Masyarakat</t>
  </si>
  <si>
    <t>212 Lokus</t>
  </si>
  <si>
    <t>Persentase Koleksi
Nasional dan Naskah Kuno
yang Dilestarikan</t>
  </si>
  <si>
    <t>Jumlah Karya Cetak dan
Karya Rekam Koleksi Daerah
yang Dilestarikan</t>
  </si>
  <si>
    <t>210
Eksemplar</t>
  </si>
  <si>
    <t>Jumlah masyarakat yang
berperan dalam
penyimpanan, perawatan,
pelestarian dan pendaftaran
naskah kuno</t>
  </si>
  <si>
    <t>2 Orang</t>
  </si>
  <si>
    <t>Jumlah Naskah Kuno yang
dimiliki masyarakat yang
dilakukan pengembangan,
pengolahan,
pengalihmediaan untuk
dilestarikan dan
didayagunakan</t>
  </si>
  <si>
    <t>4 Eksemplar</t>
  </si>
  <si>
    <t>Persentase Arsip Dinamis
yang Telah Dibuatkan Daftar
Arsip</t>
  </si>
  <si>
    <t>Jumlah Naskah Dinas yang
Dilakukan Pemeliharaan dan
Penyusutan</t>
  </si>
  <si>
    <t>60000
Berkas</t>
  </si>
  <si>
    <t>Persentase Arsip Statis yang
Telah Dibuatkan Sarana
Temu Balik Arsip</t>
  </si>
  <si>
    <t>Jumlah Arsip Statis yang
Dilakukan Akusisi,
Pengolahan, Preservasi dan
Akses Arsip Statis</t>
  </si>
  <si>
    <t>1500 Arsip</t>
  </si>
  <si>
    <t>Persentase jumlah arsip
yang dimasukkan dalam SIKN melalui JIKN</t>
  </si>
  <si>
    <t>Jumlah Layanan Penyediaan
Informasi, Akses dan
Layanan Kearsipan Tingkat
Daerah Kabupaten/Kota
Melalui JIKN</t>
  </si>
  <si>
    <t>25 Pengguna</t>
  </si>
  <si>
    <t>Tingkat keberadaan dan
Keutuhan Arsip Sebagai
Bahan
Pertanggungjawaban
Setiap Aspek Kehidupan
Berbangsa dan Bernegara
untuk Kepentingan Negara,
Pemerintah, Pelayanan
Publik dan Kesejahteraan
Rakyat</t>
  </si>
  <si>
    <t>8,8 Skor</t>
  </si>
  <si>
    <t>Persentase Tingkat
Kesesuaian Kegiatan
Pemusnahan Arsip dengan
NSPK</t>
  </si>
  <si>
    <t>Jumlah Arsip yang Memiliki
Retensi Di Bawah 10 Tahun
yang Dimusnahkan</t>
  </si>
  <si>
    <t>700 Berkas</t>
  </si>
  <si>
    <t>Jumlah Arsip yang Dilakukan
Penilaian, Penetapan dan
Pelaksanaan Pemusnahan
Arsip yang Memiliki Retensi
di Bawah 10 (Sepuluh) Tahun</t>
  </si>
  <si>
    <t xml:space="preserve">1000 Arsip </t>
  </si>
  <si>
    <t>PROGRAM KEGIATAN DAN PAGU ANGGARAN</t>
  </si>
  <si>
    <t>DINAS PERPUSTAKAAN DAN KEARSIPAN KOTA MADIUN</t>
  </si>
  <si>
    <t>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</si>
</sst>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_-;\-* #,##0_-;_-* &quot;-&quot;_-;_-@"/>
  </numFmts>
  <fonts count="11" x14ac:knownFonts="1">
    <font>
      <sz val="11"/>
      <color theme="1"/>
      <name val="Calibri"/>
      <scheme val="minor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sz val="11"/>
      <color theme="1"/>
      <name val="Calibri"/>
      <family val="2"/>
      <scheme val="minor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sz val="14"/>
      <name val="Tahoma"/>
      <family val="2"/>
    </font>
    <font>
      <sz val="1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41" fontId="5" fillId="2" borderId="1" xfId="1" applyFont="1" applyFill="1" applyBorder="1" applyAlignment="1">
      <alignment horizontal="right" vertical="center"/>
    </xf>
    <xf numFmtId="41" fontId="4" fillId="0" borderId="1" xfId="1" applyFont="1" applyBorder="1" applyAlignment="1">
      <alignment horizontal="right" vertical="top"/>
    </xf>
    <xf numFmtId="0" fontId="5" fillId="3" borderId="1" xfId="0" applyFont="1" applyFill="1" applyBorder="1" applyAlignment="1">
      <alignment horizontal="center" vertical="center"/>
    </xf>
    <xf numFmtId="41" fontId="5" fillId="3" borderId="1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164" fontId="9" fillId="0" borderId="6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 wrapText="1"/>
    </xf>
    <xf numFmtId="9" fontId="9" fillId="3" borderId="7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0" fontId="9" fillId="3" borderId="7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10" fontId="9" fillId="2" borderId="7" xfId="0" applyNumberFormat="1" applyFont="1" applyFill="1" applyBorder="1" applyAlignment="1">
      <alignment horizontal="center" vertical="center"/>
    </xf>
    <xf numFmtId="9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4" fillId="0" borderId="7" xfId="0" applyNumberFormat="1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left" vertical="center"/>
    </xf>
    <xf numFmtId="164" fontId="4" fillId="0" borderId="7" xfId="0" applyNumberFormat="1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/>
    <xf numFmtId="164" fontId="4" fillId="0" borderId="1" xfId="0" applyNumberFormat="1" applyFont="1" applyBorder="1" applyAlignment="1">
      <alignment horizontal="left" vertical="center"/>
    </xf>
    <xf numFmtId="0" fontId="7" fillId="3" borderId="1" xfId="0" applyFont="1" applyFill="1" applyBorder="1"/>
    <xf numFmtId="164" fontId="5" fillId="3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left" vertical="center"/>
    </xf>
    <xf numFmtId="164" fontId="5" fillId="3" borderId="7" xfId="0" applyNumberFormat="1" applyFont="1" applyFill="1" applyBorder="1" applyAlignment="1">
      <alignment horizontal="left" vertical="center"/>
    </xf>
    <xf numFmtId="164" fontId="5" fillId="3" borderId="8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1"/>
  <sheetViews>
    <sheetView tabSelected="1" zoomScale="55" zoomScaleNormal="55" workbookViewId="0">
      <selection activeCell="V69" sqref="V69"/>
    </sheetView>
  </sheetViews>
  <sheetFormatPr defaultColWidth="14.42578125" defaultRowHeight="15" customHeight="1" x14ac:dyDescent="0.25"/>
  <cols>
    <col min="1" max="1" width="6.5703125" customWidth="1"/>
    <col min="2" max="2" width="4.7109375" customWidth="1"/>
    <col min="3" max="3" width="3.85546875" customWidth="1"/>
    <col min="4" max="7" width="9.140625" customWidth="1"/>
    <col min="8" max="8" width="5" customWidth="1"/>
    <col min="9" max="9" width="2.5703125" customWidth="1"/>
    <col min="10" max="10" width="0.28515625" hidden="1" customWidth="1"/>
    <col min="11" max="11" width="9.5703125" customWidth="1"/>
    <col min="12" max="12" width="26.5703125" hidden="1" customWidth="1"/>
    <col min="13" max="14" width="9.140625" hidden="1" customWidth="1"/>
    <col min="15" max="15" width="8.42578125" hidden="1" customWidth="1"/>
    <col min="16" max="16" width="5.85546875" hidden="1" customWidth="1"/>
    <col min="17" max="17" width="51.85546875" customWidth="1"/>
    <col min="18" max="18" width="17" customWidth="1"/>
    <col min="20" max="20" width="20" customWidth="1"/>
    <col min="23" max="23" width="24.42578125" customWidth="1"/>
  </cols>
  <sheetData>
    <row r="1" spans="1:20" ht="29.25" customHeight="1" x14ac:dyDescent="0.25">
      <c r="A1" s="43" t="s">
        <v>119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29.25" customHeight="1" x14ac:dyDescent="0.25">
      <c r="A2" s="43" t="s">
        <v>120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29.25" customHeight="1" x14ac:dyDescent="0.25">
      <c r="A3" s="82" t="s">
        <v>121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1:20" ht="33" customHeight="1" thickBo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4"/>
      <c r="R4" s="24"/>
      <c r="S4" s="18"/>
      <c r="T4" s="18"/>
    </row>
    <row r="5" spans="1:20" ht="48.75" customHeight="1" x14ac:dyDescent="0.25">
      <c r="A5" s="84" t="s">
        <v>56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19" t="s">
        <v>54</v>
      </c>
      <c r="M5" s="83" t="s">
        <v>55</v>
      </c>
      <c r="N5" s="83"/>
      <c r="O5" s="83"/>
      <c r="P5" s="83"/>
      <c r="Q5" s="23" t="s">
        <v>60</v>
      </c>
      <c r="R5" s="23" t="s">
        <v>81</v>
      </c>
      <c r="S5" s="77" t="s">
        <v>57</v>
      </c>
      <c r="T5" s="78"/>
    </row>
    <row r="6" spans="1:20" ht="51" customHeight="1" x14ac:dyDescent="0.3">
      <c r="A6" s="20" t="s">
        <v>0</v>
      </c>
      <c r="B6" s="65" t="s">
        <v>1</v>
      </c>
      <c r="C6" s="66"/>
      <c r="D6" s="66"/>
      <c r="E6" s="66"/>
      <c r="F6" s="66"/>
      <c r="G6" s="66"/>
      <c r="H6" s="66"/>
      <c r="I6" s="66"/>
      <c r="J6" s="66"/>
      <c r="K6" s="66"/>
      <c r="L6" s="2">
        <f>L8+L10+L12+L14+L16+L18</f>
        <v>8107291002</v>
      </c>
      <c r="M6" s="85">
        <f>M8+M10+M12+M14+M16+M18</f>
        <v>8526981012</v>
      </c>
      <c r="N6" s="86"/>
      <c r="O6" s="86"/>
      <c r="P6" s="86"/>
      <c r="Q6" s="25" t="s">
        <v>62</v>
      </c>
      <c r="R6" s="26"/>
      <c r="S6" s="79">
        <f>S8+S10+S12+S14+S16+S18</f>
        <v>7017098535</v>
      </c>
      <c r="T6" s="80"/>
    </row>
    <row r="7" spans="1:20" ht="33" customHeight="1" x14ac:dyDescent="0.3">
      <c r="A7" s="21"/>
      <c r="B7" s="87" t="s">
        <v>58</v>
      </c>
      <c r="C7" s="61"/>
      <c r="D7" s="61"/>
      <c r="E7" s="61"/>
      <c r="F7" s="61"/>
      <c r="G7" s="61"/>
      <c r="H7" s="61"/>
      <c r="I7" s="61"/>
      <c r="J7" s="61"/>
      <c r="K7" s="61"/>
      <c r="L7" s="3">
        <f t="shared" ref="L7" si="0">K7+G7</f>
        <v>0</v>
      </c>
      <c r="M7" s="73"/>
      <c r="N7" s="61"/>
      <c r="O7" s="61"/>
      <c r="P7" s="61"/>
      <c r="Q7" s="31"/>
      <c r="R7" s="31"/>
      <c r="S7" s="53"/>
      <c r="T7" s="54"/>
    </row>
    <row r="8" spans="1:20" ht="177" customHeight="1" x14ac:dyDescent="0.3">
      <c r="A8" s="21"/>
      <c r="B8" s="4" t="s">
        <v>2</v>
      </c>
      <c r="C8" s="50" t="s">
        <v>3</v>
      </c>
      <c r="D8" s="63"/>
      <c r="E8" s="63"/>
      <c r="F8" s="63"/>
      <c r="G8" s="63"/>
      <c r="H8" s="63"/>
      <c r="I8" s="63"/>
      <c r="J8" s="63"/>
      <c r="K8" s="63"/>
      <c r="L8" s="5">
        <f>L9</f>
        <v>64358143</v>
      </c>
      <c r="M8" s="64">
        <f>M9</f>
        <v>57001532</v>
      </c>
      <c r="N8" s="63"/>
      <c r="O8" s="63"/>
      <c r="P8" s="63"/>
      <c r="Q8" s="27" t="s">
        <v>61</v>
      </c>
      <c r="R8" s="28">
        <v>1</v>
      </c>
      <c r="S8" s="70">
        <f>S9</f>
        <v>57001532</v>
      </c>
      <c r="T8" s="71"/>
    </row>
    <row r="9" spans="1:20" ht="128.25" customHeight="1" x14ac:dyDescent="0.3">
      <c r="A9" s="21"/>
      <c r="B9" s="6"/>
      <c r="C9" s="6" t="s">
        <v>4</v>
      </c>
      <c r="D9" s="60" t="s">
        <v>5</v>
      </c>
      <c r="E9" s="61"/>
      <c r="F9" s="61"/>
      <c r="G9" s="61"/>
      <c r="H9" s="61"/>
      <c r="I9" s="61"/>
      <c r="J9" s="61"/>
      <c r="K9" s="61"/>
      <c r="L9" s="7">
        <v>64358143</v>
      </c>
      <c r="M9" s="62">
        <v>57001532</v>
      </c>
      <c r="N9" s="61"/>
      <c r="O9" s="61"/>
      <c r="P9" s="61"/>
      <c r="Q9" s="29" t="s">
        <v>63</v>
      </c>
      <c r="R9" s="34" t="s">
        <v>64</v>
      </c>
      <c r="S9" s="44">
        <v>57001532</v>
      </c>
      <c r="T9" s="45"/>
    </row>
    <row r="10" spans="1:20" ht="57.75" customHeight="1" x14ac:dyDescent="0.3">
      <c r="A10" s="21"/>
      <c r="B10" s="4" t="s">
        <v>6</v>
      </c>
      <c r="C10" s="50" t="s">
        <v>7</v>
      </c>
      <c r="D10" s="63"/>
      <c r="E10" s="63"/>
      <c r="F10" s="63"/>
      <c r="G10" s="63"/>
      <c r="H10" s="63"/>
      <c r="I10" s="63"/>
      <c r="J10" s="63"/>
      <c r="K10" s="63"/>
      <c r="L10" s="5">
        <f>L11</f>
        <v>4040291218</v>
      </c>
      <c r="M10" s="64">
        <f>M11</f>
        <v>3911656810</v>
      </c>
      <c r="N10" s="63"/>
      <c r="O10" s="63"/>
      <c r="P10" s="63"/>
      <c r="Q10" s="27" t="s">
        <v>65</v>
      </c>
      <c r="R10" s="28">
        <v>1</v>
      </c>
      <c r="S10" s="70">
        <f>S11</f>
        <v>2321710390</v>
      </c>
      <c r="T10" s="71"/>
    </row>
    <row r="11" spans="1:20" ht="66.75" customHeight="1" x14ac:dyDescent="0.3">
      <c r="A11" s="21"/>
      <c r="B11" s="6"/>
      <c r="C11" s="6" t="s">
        <v>4</v>
      </c>
      <c r="D11" s="60" t="s">
        <v>8</v>
      </c>
      <c r="E11" s="61"/>
      <c r="F11" s="61"/>
      <c r="G11" s="61"/>
      <c r="H11" s="61"/>
      <c r="I11" s="61"/>
      <c r="J11" s="61"/>
      <c r="K11" s="61"/>
      <c r="L11" s="7">
        <v>4040291218</v>
      </c>
      <c r="M11" s="62">
        <v>3911656810</v>
      </c>
      <c r="N11" s="61"/>
      <c r="O11" s="61"/>
      <c r="P11" s="61"/>
      <c r="Q11" s="29" t="s">
        <v>66</v>
      </c>
      <c r="R11" s="35" t="s">
        <v>67</v>
      </c>
      <c r="S11" s="44">
        <v>2321710390</v>
      </c>
      <c r="T11" s="45"/>
    </row>
    <row r="12" spans="1:20" ht="41.25" customHeight="1" x14ac:dyDescent="0.3">
      <c r="A12" s="21"/>
      <c r="B12" s="4" t="s">
        <v>9</v>
      </c>
      <c r="C12" s="50" t="s">
        <v>10</v>
      </c>
      <c r="D12" s="63"/>
      <c r="E12" s="63"/>
      <c r="F12" s="63"/>
      <c r="G12" s="63"/>
      <c r="H12" s="63"/>
      <c r="I12" s="63"/>
      <c r="J12" s="63"/>
      <c r="K12" s="63"/>
      <c r="L12" s="5">
        <f>L13</f>
        <v>275828000</v>
      </c>
      <c r="M12" s="64">
        <f>M13</f>
        <v>275828000</v>
      </c>
      <c r="N12" s="63"/>
      <c r="O12" s="63"/>
      <c r="P12" s="63"/>
      <c r="Q12" s="27" t="s">
        <v>68</v>
      </c>
      <c r="R12" s="28">
        <v>1</v>
      </c>
      <c r="S12" s="70">
        <f>S13</f>
        <v>150000000</v>
      </c>
      <c r="T12" s="71"/>
    </row>
    <row r="13" spans="1:20" ht="78" customHeight="1" x14ac:dyDescent="0.3">
      <c r="A13" s="21"/>
      <c r="B13" s="6"/>
      <c r="C13" s="6" t="s">
        <v>4</v>
      </c>
      <c r="D13" s="60" t="s">
        <v>11</v>
      </c>
      <c r="E13" s="61"/>
      <c r="F13" s="61"/>
      <c r="G13" s="61"/>
      <c r="H13" s="61"/>
      <c r="I13" s="61"/>
      <c r="J13" s="61"/>
      <c r="K13" s="61"/>
      <c r="L13" s="7">
        <v>275828000</v>
      </c>
      <c r="M13" s="62">
        <v>275828000</v>
      </c>
      <c r="N13" s="61"/>
      <c r="O13" s="61"/>
      <c r="P13" s="61"/>
      <c r="Q13" s="29" t="s">
        <v>69</v>
      </c>
      <c r="R13" s="34" t="s">
        <v>70</v>
      </c>
      <c r="S13" s="44">
        <v>150000000</v>
      </c>
      <c r="T13" s="45"/>
    </row>
    <row r="14" spans="1:20" ht="77.25" customHeight="1" x14ac:dyDescent="0.3">
      <c r="A14" s="21"/>
      <c r="B14" s="4" t="s">
        <v>12</v>
      </c>
      <c r="C14" s="50" t="s">
        <v>13</v>
      </c>
      <c r="D14" s="63"/>
      <c r="E14" s="63"/>
      <c r="F14" s="63"/>
      <c r="G14" s="63"/>
      <c r="H14" s="63"/>
      <c r="I14" s="63"/>
      <c r="J14" s="63"/>
      <c r="K14" s="63"/>
      <c r="L14" s="5">
        <f>L15</f>
        <v>972099261</v>
      </c>
      <c r="M14" s="64">
        <f>M15</f>
        <v>806331140</v>
      </c>
      <c r="N14" s="63"/>
      <c r="O14" s="63"/>
      <c r="P14" s="63"/>
      <c r="Q14" s="27" t="s">
        <v>71</v>
      </c>
      <c r="R14" s="28">
        <v>1</v>
      </c>
      <c r="S14" s="70">
        <f>S15</f>
        <v>981477840</v>
      </c>
      <c r="T14" s="71"/>
    </row>
    <row r="15" spans="1:20" ht="75" customHeight="1" x14ac:dyDescent="0.3">
      <c r="A15" s="21"/>
      <c r="B15" s="6"/>
      <c r="C15" s="6" t="s">
        <v>4</v>
      </c>
      <c r="D15" s="60" t="s">
        <v>14</v>
      </c>
      <c r="E15" s="61"/>
      <c r="F15" s="61"/>
      <c r="G15" s="61"/>
      <c r="H15" s="61"/>
      <c r="I15" s="61"/>
      <c r="J15" s="61"/>
      <c r="K15" s="61"/>
      <c r="L15" s="7">
        <v>972099261</v>
      </c>
      <c r="M15" s="62">
        <v>806331140</v>
      </c>
      <c r="N15" s="61"/>
      <c r="O15" s="61"/>
      <c r="P15" s="61"/>
      <c r="Q15" s="29" t="s">
        <v>72</v>
      </c>
      <c r="R15" s="34" t="s">
        <v>73</v>
      </c>
      <c r="S15" s="44">
        <v>981477840</v>
      </c>
      <c r="T15" s="45"/>
    </row>
    <row r="16" spans="1:20" ht="76.5" customHeight="1" x14ac:dyDescent="0.3">
      <c r="A16" s="21"/>
      <c r="B16" s="4" t="s">
        <v>15</v>
      </c>
      <c r="C16" s="50" t="s">
        <v>16</v>
      </c>
      <c r="D16" s="63"/>
      <c r="E16" s="63"/>
      <c r="F16" s="63"/>
      <c r="G16" s="63"/>
      <c r="H16" s="63"/>
      <c r="I16" s="63"/>
      <c r="J16" s="63"/>
      <c r="K16" s="63"/>
      <c r="L16" s="5">
        <f>L17</f>
        <v>828565886</v>
      </c>
      <c r="M16" s="64">
        <f>M17</f>
        <v>826192140</v>
      </c>
      <c r="N16" s="63"/>
      <c r="O16" s="63"/>
      <c r="P16" s="63"/>
      <c r="Q16" s="27" t="s">
        <v>74</v>
      </c>
      <c r="R16" s="28">
        <v>1</v>
      </c>
      <c r="S16" s="70">
        <f>S17</f>
        <v>2210889620</v>
      </c>
      <c r="T16" s="71"/>
    </row>
    <row r="17" spans="1:23" ht="76.5" customHeight="1" x14ac:dyDescent="0.3">
      <c r="A17" s="21"/>
      <c r="B17" s="6"/>
      <c r="C17" s="6" t="s">
        <v>4</v>
      </c>
      <c r="D17" s="60" t="s">
        <v>17</v>
      </c>
      <c r="E17" s="61"/>
      <c r="F17" s="61"/>
      <c r="G17" s="61"/>
      <c r="H17" s="61"/>
      <c r="I17" s="61"/>
      <c r="J17" s="61"/>
      <c r="K17" s="61"/>
      <c r="L17" s="7">
        <v>828565886</v>
      </c>
      <c r="M17" s="62">
        <v>826192140</v>
      </c>
      <c r="N17" s="61"/>
      <c r="O17" s="61"/>
      <c r="P17" s="61"/>
      <c r="Q17" s="29" t="s">
        <v>75</v>
      </c>
      <c r="R17" s="34" t="s">
        <v>64</v>
      </c>
      <c r="S17" s="44">
        <v>2210889620</v>
      </c>
      <c r="T17" s="45"/>
    </row>
    <row r="18" spans="1:23" ht="59.25" customHeight="1" x14ac:dyDescent="0.3">
      <c r="A18" s="21"/>
      <c r="B18" s="4" t="s">
        <v>18</v>
      </c>
      <c r="C18" s="50" t="s">
        <v>19</v>
      </c>
      <c r="D18" s="63"/>
      <c r="E18" s="63"/>
      <c r="F18" s="63"/>
      <c r="G18" s="63"/>
      <c r="H18" s="63"/>
      <c r="I18" s="63"/>
      <c r="J18" s="63"/>
      <c r="K18" s="63"/>
      <c r="L18" s="5">
        <f>L19+L20+L21</f>
        <v>1926148494</v>
      </c>
      <c r="M18" s="64">
        <f>M19+M20+M21</f>
        <v>2649971390</v>
      </c>
      <c r="N18" s="63"/>
      <c r="O18" s="63"/>
      <c r="P18" s="63"/>
      <c r="Q18" s="27" t="s">
        <v>76</v>
      </c>
      <c r="R18" s="28">
        <v>1</v>
      </c>
      <c r="S18" s="70">
        <f>S19+S20+S21</f>
        <v>1296019153</v>
      </c>
      <c r="T18" s="71"/>
    </row>
    <row r="19" spans="1:23" ht="99.75" customHeight="1" x14ac:dyDescent="0.3">
      <c r="A19" s="21"/>
      <c r="B19" s="16"/>
      <c r="C19" s="6" t="s">
        <v>4</v>
      </c>
      <c r="D19" s="60" t="s">
        <v>20</v>
      </c>
      <c r="E19" s="61"/>
      <c r="F19" s="61"/>
      <c r="G19" s="61"/>
      <c r="H19" s="61"/>
      <c r="I19" s="61"/>
      <c r="J19" s="61"/>
      <c r="K19" s="61"/>
      <c r="L19" s="7">
        <v>375626255</v>
      </c>
      <c r="M19" s="62">
        <v>210814000</v>
      </c>
      <c r="N19" s="61"/>
      <c r="O19" s="61"/>
      <c r="P19" s="61"/>
      <c r="Q19" s="29" t="s">
        <v>77</v>
      </c>
      <c r="R19" s="34" t="s">
        <v>78</v>
      </c>
      <c r="S19" s="44">
        <v>210814000</v>
      </c>
      <c r="T19" s="45"/>
    </row>
    <row r="20" spans="1:23" ht="59.25" customHeight="1" x14ac:dyDescent="0.3">
      <c r="A20" s="21"/>
      <c r="B20" s="16"/>
      <c r="C20" s="6" t="s">
        <v>4</v>
      </c>
      <c r="D20" s="60" t="s">
        <v>21</v>
      </c>
      <c r="E20" s="61"/>
      <c r="F20" s="61"/>
      <c r="G20" s="61"/>
      <c r="H20" s="61"/>
      <c r="I20" s="61"/>
      <c r="J20" s="61"/>
      <c r="K20" s="61"/>
      <c r="L20" s="7">
        <v>1459953454</v>
      </c>
      <c r="M20" s="62">
        <v>2349287461</v>
      </c>
      <c r="N20" s="61"/>
      <c r="O20" s="61"/>
      <c r="P20" s="61"/>
      <c r="Q20" s="29" t="s">
        <v>79</v>
      </c>
      <c r="R20" s="34" t="s">
        <v>80</v>
      </c>
      <c r="S20" s="46">
        <v>995335224</v>
      </c>
      <c r="T20" s="47"/>
      <c r="W20" s="14"/>
    </row>
    <row r="21" spans="1:23" ht="76.5" customHeight="1" x14ac:dyDescent="0.3">
      <c r="A21" s="21"/>
      <c r="B21" s="16"/>
      <c r="C21" s="6" t="s">
        <v>4</v>
      </c>
      <c r="D21" s="60" t="s">
        <v>22</v>
      </c>
      <c r="E21" s="61"/>
      <c r="F21" s="61"/>
      <c r="G21" s="61"/>
      <c r="H21" s="61"/>
      <c r="I21" s="61"/>
      <c r="J21" s="61"/>
      <c r="K21" s="61"/>
      <c r="L21" s="7">
        <v>90568785</v>
      </c>
      <c r="M21" s="62">
        <v>89869929</v>
      </c>
      <c r="N21" s="61"/>
      <c r="O21" s="61"/>
      <c r="P21" s="61"/>
      <c r="Q21" s="29" t="s">
        <v>82</v>
      </c>
      <c r="R21" s="34" t="s">
        <v>83</v>
      </c>
      <c r="S21" s="44">
        <v>89869929</v>
      </c>
      <c r="T21" s="45"/>
    </row>
    <row r="22" spans="1:23" ht="61.5" customHeight="1" x14ac:dyDescent="0.3">
      <c r="A22" s="20" t="s">
        <v>23</v>
      </c>
      <c r="B22" s="65" t="s">
        <v>24</v>
      </c>
      <c r="C22" s="66"/>
      <c r="D22" s="66"/>
      <c r="E22" s="66"/>
      <c r="F22" s="66"/>
      <c r="G22" s="66"/>
      <c r="H22" s="66"/>
      <c r="I22" s="66"/>
      <c r="J22" s="66"/>
      <c r="K22" s="66"/>
      <c r="L22" s="8">
        <f>L24+L27</f>
        <v>1272717543</v>
      </c>
      <c r="M22" s="72">
        <f>M24+M27</f>
        <v>1272717543</v>
      </c>
      <c r="N22" s="66"/>
      <c r="O22" s="66"/>
      <c r="P22" s="66"/>
      <c r="Q22" s="25" t="s">
        <v>84</v>
      </c>
      <c r="R22" s="40">
        <v>0.3679</v>
      </c>
      <c r="S22" s="68">
        <f>S24+S27</f>
        <v>1272717543</v>
      </c>
      <c r="T22" s="69"/>
    </row>
    <row r="23" spans="1:23" ht="32.25" customHeight="1" x14ac:dyDescent="0.3">
      <c r="A23" s="21"/>
      <c r="B23" s="60" t="s">
        <v>59</v>
      </c>
      <c r="C23" s="61"/>
      <c r="D23" s="61"/>
      <c r="E23" s="61"/>
      <c r="F23" s="61"/>
      <c r="G23" s="61"/>
      <c r="H23" s="61"/>
      <c r="I23" s="61"/>
      <c r="J23" s="61"/>
      <c r="K23" s="61"/>
      <c r="L23" s="9">
        <f t="shared" ref="L23:L44" si="1">K23+G23</f>
        <v>0</v>
      </c>
      <c r="M23" s="62"/>
      <c r="N23" s="61"/>
      <c r="O23" s="61"/>
      <c r="P23" s="61"/>
      <c r="Q23" s="31"/>
      <c r="R23" s="34"/>
      <c r="S23" s="44"/>
      <c r="T23" s="45"/>
    </row>
    <row r="24" spans="1:23" ht="56.25" customHeight="1" x14ac:dyDescent="0.3">
      <c r="A24" s="21"/>
      <c r="B24" s="4" t="s">
        <v>25</v>
      </c>
      <c r="C24" s="50" t="s">
        <v>26</v>
      </c>
      <c r="D24" s="63"/>
      <c r="E24" s="63"/>
      <c r="F24" s="63"/>
      <c r="G24" s="63"/>
      <c r="H24" s="63"/>
      <c r="I24" s="63"/>
      <c r="J24" s="63"/>
      <c r="K24" s="63"/>
      <c r="L24" s="10">
        <f>L25+L26</f>
        <v>504085230</v>
      </c>
      <c r="M24" s="64">
        <f>M25+M26</f>
        <v>504085230</v>
      </c>
      <c r="N24" s="63"/>
      <c r="O24" s="63"/>
      <c r="P24" s="63"/>
      <c r="Q24" s="27" t="s">
        <v>85</v>
      </c>
      <c r="R24" s="36">
        <v>4.9000000000000002E-2</v>
      </c>
      <c r="S24" s="70">
        <f>S25+S26</f>
        <v>504085230</v>
      </c>
      <c r="T24" s="71"/>
    </row>
    <row r="25" spans="1:23" ht="97.5" customHeight="1" x14ac:dyDescent="0.3">
      <c r="A25" s="21"/>
      <c r="B25" s="6"/>
      <c r="C25" s="6" t="s">
        <v>4</v>
      </c>
      <c r="D25" s="60" t="s">
        <v>28</v>
      </c>
      <c r="E25" s="61"/>
      <c r="F25" s="61"/>
      <c r="G25" s="61"/>
      <c r="H25" s="61"/>
      <c r="I25" s="61"/>
      <c r="J25" s="61"/>
      <c r="K25" s="61"/>
      <c r="L25" s="9">
        <v>180042110</v>
      </c>
      <c r="M25" s="62">
        <v>180042110</v>
      </c>
      <c r="N25" s="61"/>
      <c r="O25" s="61"/>
      <c r="P25" s="61"/>
      <c r="Q25" s="29" t="s">
        <v>86</v>
      </c>
      <c r="R25" s="35" t="s">
        <v>87</v>
      </c>
      <c r="S25" s="44">
        <v>180042110</v>
      </c>
      <c r="T25" s="45"/>
    </row>
    <row r="26" spans="1:23" ht="78" customHeight="1" x14ac:dyDescent="0.3">
      <c r="A26" s="21"/>
      <c r="B26" s="6"/>
      <c r="C26" s="6" t="s">
        <v>4</v>
      </c>
      <c r="D26" s="60" t="s">
        <v>27</v>
      </c>
      <c r="E26" s="61"/>
      <c r="F26" s="61"/>
      <c r="G26" s="61"/>
      <c r="H26" s="61"/>
      <c r="I26" s="61"/>
      <c r="J26" s="61"/>
      <c r="K26" s="61"/>
      <c r="L26" s="9">
        <v>324043120</v>
      </c>
      <c r="M26" s="62">
        <v>324043120</v>
      </c>
      <c r="N26" s="61"/>
      <c r="O26" s="61"/>
      <c r="P26" s="61"/>
      <c r="Q26" s="29" t="s">
        <v>88</v>
      </c>
      <c r="R26" s="35" t="s">
        <v>89</v>
      </c>
      <c r="S26" s="44">
        <v>324043120</v>
      </c>
      <c r="T26" s="45"/>
    </row>
    <row r="27" spans="1:23" ht="48.75" customHeight="1" x14ac:dyDescent="0.3">
      <c r="A27" s="21"/>
      <c r="B27" s="4" t="s">
        <v>29</v>
      </c>
      <c r="C27" s="50" t="s">
        <v>30</v>
      </c>
      <c r="D27" s="63"/>
      <c r="E27" s="63"/>
      <c r="F27" s="63"/>
      <c r="G27" s="63"/>
      <c r="H27" s="63"/>
      <c r="I27" s="63"/>
      <c r="J27" s="63"/>
      <c r="K27" s="63"/>
      <c r="L27" s="10">
        <f>L28+L29</f>
        <v>768632313</v>
      </c>
      <c r="M27" s="64">
        <f>M28+M29</f>
        <v>768632313</v>
      </c>
      <c r="N27" s="63"/>
      <c r="O27" s="63"/>
      <c r="P27" s="63"/>
      <c r="Q27" s="27" t="s">
        <v>90</v>
      </c>
      <c r="R27" s="37" t="s">
        <v>91</v>
      </c>
      <c r="S27" s="70">
        <f>S28+S29</f>
        <v>768632313</v>
      </c>
      <c r="T27" s="71"/>
    </row>
    <row r="28" spans="1:23" ht="97.5" customHeight="1" x14ac:dyDescent="0.3">
      <c r="A28" s="21"/>
      <c r="B28" s="17"/>
      <c r="C28" s="6" t="s">
        <v>4</v>
      </c>
      <c r="D28" s="60" t="s">
        <v>32</v>
      </c>
      <c r="E28" s="61"/>
      <c r="F28" s="61"/>
      <c r="G28" s="61"/>
      <c r="H28" s="61"/>
      <c r="I28" s="61"/>
      <c r="J28" s="61"/>
      <c r="K28" s="61"/>
      <c r="L28" s="9">
        <v>98860792</v>
      </c>
      <c r="M28" s="62">
        <v>98860792</v>
      </c>
      <c r="N28" s="61"/>
      <c r="O28" s="61"/>
      <c r="P28" s="61"/>
      <c r="Q28" s="29" t="s">
        <v>92</v>
      </c>
      <c r="R28" s="35" t="s">
        <v>93</v>
      </c>
      <c r="S28" s="44">
        <v>98860792</v>
      </c>
      <c r="T28" s="45"/>
    </row>
    <row r="29" spans="1:23" ht="99.75" customHeight="1" x14ac:dyDescent="0.3">
      <c r="A29" s="21"/>
      <c r="B29" s="16"/>
      <c r="C29" s="6" t="s">
        <v>4</v>
      </c>
      <c r="D29" s="60" t="s">
        <v>31</v>
      </c>
      <c r="E29" s="61"/>
      <c r="F29" s="61"/>
      <c r="G29" s="61"/>
      <c r="H29" s="61"/>
      <c r="I29" s="61"/>
      <c r="J29" s="61"/>
      <c r="K29" s="61"/>
      <c r="L29" s="9">
        <v>669771521</v>
      </c>
      <c r="M29" s="62">
        <v>669771521</v>
      </c>
      <c r="N29" s="61"/>
      <c r="O29" s="61"/>
      <c r="P29" s="61"/>
      <c r="Q29" s="29" t="s">
        <v>94</v>
      </c>
      <c r="R29" s="34" t="s">
        <v>95</v>
      </c>
      <c r="S29" s="44">
        <v>669771521</v>
      </c>
      <c r="T29" s="45"/>
    </row>
    <row r="30" spans="1:23" ht="60.75" customHeight="1" x14ac:dyDescent="0.3">
      <c r="A30" s="20" t="s">
        <v>33</v>
      </c>
      <c r="B30" s="65" t="s">
        <v>34</v>
      </c>
      <c r="C30" s="66"/>
      <c r="D30" s="66"/>
      <c r="E30" s="66"/>
      <c r="F30" s="66"/>
      <c r="G30" s="66"/>
      <c r="H30" s="66"/>
      <c r="I30" s="66"/>
      <c r="J30" s="66"/>
      <c r="K30" s="66"/>
      <c r="L30" s="8">
        <f>L32</f>
        <v>44999780</v>
      </c>
      <c r="M30" s="72">
        <f>M32</f>
        <v>44999780</v>
      </c>
      <c r="N30" s="66"/>
      <c r="O30" s="66"/>
      <c r="P30" s="66"/>
      <c r="Q30" s="25" t="s">
        <v>96</v>
      </c>
      <c r="R30" s="41">
        <v>0.94</v>
      </c>
      <c r="S30" s="68">
        <f>S32</f>
        <v>44999780</v>
      </c>
      <c r="T30" s="69"/>
    </row>
    <row r="31" spans="1:23" ht="36" customHeight="1" x14ac:dyDescent="0.3">
      <c r="A31" s="21"/>
      <c r="B31" s="60" t="s">
        <v>35</v>
      </c>
      <c r="C31" s="61"/>
      <c r="D31" s="61"/>
      <c r="E31" s="61"/>
      <c r="F31" s="61"/>
      <c r="G31" s="61"/>
      <c r="H31" s="61"/>
      <c r="I31" s="61"/>
      <c r="J31" s="61"/>
      <c r="K31" s="61"/>
      <c r="L31" s="9">
        <f t="shared" si="1"/>
        <v>0</v>
      </c>
      <c r="M31" s="62"/>
      <c r="N31" s="61"/>
      <c r="O31" s="61"/>
      <c r="P31" s="61"/>
      <c r="Q31" s="31"/>
      <c r="R31" s="34"/>
      <c r="S31" s="44"/>
      <c r="T31" s="45"/>
    </row>
    <row r="32" spans="1:23" ht="59.25" customHeight="1" x14ac:dyDescent="0.3">
      <c r="A32" s="21"/>
      <c r="B32" s="15" t="s">
        <v>25</v>
      </c>
      <c r="C32" s="50" t="s">
        <v>36</v>
      </c>
      <c r="D32" s="81"/>
      <c r="E32" s="81"/>
      <c r="F32" s="81"/>
      <c r="G32" s="81"/>
      <c r="H32" s="81"/>
      <c r="I32" s="81"/>
      <c r="J32" s="81"/>
      <c r="K32" s="81"/>
      <c r="L32" s="10">
        <f>L33+L34</f>
        <v>44999780</v>
      </c>
      <c r="M32" s="64">
        <f>M33+M34</f>
        <v>44999780</v>
      </c>
      <c r="N32" s="76"/>
      <c r="O32" s="76"/>
      <c r="P32" s="76"/>
      <c r="Q32" s="32" t="s">
        <v>97</v>
      </c>
      <c r="R32" s="38" t="s">
        <v>98</v>
      </c>
      <c r="S32" s="70">
        <f>S33+S34</f>
        <v>44999780</v>
      </c>
      <c r="T32" s="71"/>
    </row>
    <row r="33" spans="1:20" ht="99.75" customHeight="1" x14ac:dyDescent="0.3">
      <c r="A33" s="21"/>
      <c r="B33" s="16"/>
      <c r="C33" s="13" t="s">
        <v>4</v>
      </c>
      <c r="D33" s="60" t="s">
        <v>37</v>
      </c>
      <c r="E33" s="61"/>
      <c r="F33" s="61"/>
      <c r="G33" s="61"/>
      <c r="H33" s="61"/>
      <c r="I33" s="61"/>
      <c r="J33" s="61"/>
      <c r="K33" s="61"/>
      <c r="L33" s="9">
        <v>26999895</v>
      </c>
      <c r="M33" s="62">
        <v>26999895</v>
      </c>
      <c r="N33" s="61"/>
      <c r="O33" s="61"/>
      <c r="P33" s="61"/>
      <c r="Q33" s="29" t="s">
        <v>99</v>
      </c>
      <c r="R33" s="34" t="s">
        <v>100</v>
      </c>
      <c r="S33" s="44">
        <v>26999895</v>
      </c>
      <c r="T33" s="45"/>
    </row>
    <row r="34" spans="1:20" ht="134.25" customHeight="1" x14ac:dyDescent="0.3">
      <c r="A34" s="21"/>
      <c r="B34" s="16"/>
      <c r="C34" s="6" t="s">
        <v>4</v>
      </c>
      <c r="D34" s="60" t="s">
        <v>38</v>
      </c>
      <c r="E34" s="61"/>
      <c r="F34" s="61"/>
      <c r="G34" s="61"/>
      <c r="H34" s="61"/>
      <c r="I34" s="61"/>
      <c r="J34" s="61"/>
      <c r="K34" s="61"/>
      <c r="L34" s="9">
        <v>17999885</v>
      </c>
      <c r="M34" s="62">
        <v>17999885</v>
      </c>
      <c r="N34" s="61"/>
      <c r="O34" s="61"/>
      <c r="P34" s="61"/>
      <c r="Q34" s="29" t="s">
        <v>101</v>
      </c>
      <c r="R34" s="34" t="s">
        <v>102</v>
      </c>
      <c r="S34" s="44">
        <v>17999885</v>
      </c>
      <c r="T34" s="45"/>
    </row>
    <row r="35" spans="1:20" ht="39" customHeight="1" x14ac:dyDescent="0.3">
      <c r="A35" s="20" t="s">
        <v>39</v>
      </c>
      <c r="B35" s="65" t="s">
        <v>40</v>
      </c>
      <c r="C35" s="66"/>
      <c r="D35" s="66"/>
      <c r="E35" s="66"/>
      <c r="F35" s="66"/>
      <c r="G35" s="66"/>
      <c r="H35" s="66"/>
      <c r="I35" s="66"/>
      <c r="J35" s="66"/>
      <c r="K35" s="66"/>
      <c r="L35" s="11">
        <f>L37+L39+L41</f>
        <v>553641250</v>
      </c>
      <c r="M35" s="67">
        <f>M37+M39+M41</f>
        <v>553641250</v>
      </c>
      <c r="N35" s="66"/>
      <c r="O35" s="66"/>
      <c r="P35" s="66"/>
      <c r="Q35" s="33"/>
      <c r="R35" s="39"/>
      <c r="S35" s="51">
        <f>S37+S39+S41</f>
        <v>553641250</v>
      </c>
      <c r="T35" s="52"/>
    </row>
    <row r="36" spans="1:20" ht="29.25" customHeight="1" x14ac:dyDescent="0.3">
      <c r="A36" s="21"/>
      <c r="B36" s="60" t="s">
        <v>41</v>
      </c>
      <c r="C36" s="61"/>
      <c r="D36" s="61"/>
      <c r="E36" s="61"/>
      <c r="F36" s="61"/>
      <c r="G36" s="61"/>
      <c r="H36" s="61"/>
      <c r="I36" s="61"/>
      <c r="J36" s="61"/>
      <c r="K36" s="61"/>
      <c r="L36" s="9">
        <f t="shared" si="1"/>
        <v>0</v>
      </c>
      <c r="M36" s="73"/>
      <c r="N36" s="61"/>
      <c r="O36" s="61"/>
      <c r="P36" s="61"/>
      <c r="Q36" s="31"/>
      <c r="R36" s="34"/>
      <c r="S36" s="53"/>
      <c r="T36" s="54"/>
    </row>
    <row r="37" spans="1:20" ht="59.25" customHeight="1" x14ac:dyDescent="0.3">
      <c r="A37" s="21"/>
      <c r="B37" s="4" t="s">
        <v>25</v>
      </c>
      <c r="C37" s="50" t="s">
        <v>42</v>
      </c>
      <c r="D37" s="63"/>
      <c r="E37" s="63"/>
      <c r="F37" s="63"/>
      <c r="G37" s="63"/>
      <c r="H37" s="63"/>
      <c r="I37" s="63"/>
      <c r="J37" s="63"/>
      <c r="K37" s="63"/>
      <c r="L37" s="10">
        <f>L38</f>
        <v>315639770</v>
      </c>
      <c r="M37" s="75">
        <f>M38</f>
        <v>315639770</v>
      </c>
      <c r="N37" s="63"/>
      <c r="O37" s="63"/>
      <c r="P37" s="63"/>
      <c r="Q37" s="27" t="s">
        <v>103</v>
      </c>
      <c r="R37" s="28">
        <v>1</v>
      </c>
      <c r="S37" s="55">
        <f>S38</f>
        <v>315639770</v>
      </c>
      <c r="T37" s="56"/>
    </row>
    <row r="38" spans="1:20" ht="59.25" customHeight="1" x14ac:dyDescent="0.3">
      <c r="A38" s="21"/>
      <c r="B38" s="6"/>
      <c r="C38" s="6" t="s">
        <v>4</v>
      </c>
      <c r="D38" s="60" t="s">
        <v>43</v>
      </c>
      <c r="E38" s="61"/>
      <c r="F38" s="61"/>
      <c r="G38" s="61"/>
      <c r="H38" s="61"/>
      <c r="I38" s="61"/>
      <c r="J38" s="61"/>
      <c r="K38" s="61"/>
      <c r="L38" s="9">
        <v>315639770</v>
      </c>
      <c r="M38" s="73">
        <v>315639770</v>
      </c>
      <c r="N38" s="61"/>
      <c r="O38" s="61"/>
      <c r="P38" s="61"/>
      <c r="Q38" s="29" t="s">
        <v>104</v>
      </c>
      <c r="R38" s="35" t="s">
        <v>105</v>
      </c>
      <c r="S38" s="53">
        <v>315639770</v>
      </c>
      <c r="T38" s="54"/>
    </row>
    <row r="39" spans="1:20" ht="62.25" customHeight="1" x14ac:dyDescent="0.3">
      <c r="A39" s="21"/>
      <c r="B39" s="4" t="s">
        <v>29</v>
      </c>
      <c r="C39" s="50" t="s">
        <v>44</v>
      </c>
      <c r="D39" s="50"/>
      <c r="E39" s="50"/>
      <c r="F39" s="50"/>
      <c r="G39" s="50"/>
      <c r="H39" s="50"/>
      <c r="I39" s="50"/>
      <c r="J39" s="50"/>
      <c r="K39" s="50"/>
      <c r="L39" s="10">
        <f>L40</f>
        <v>207999980</v>
      </c>
      <c r="M39" s="75">
        <f>M40</f>
        <v>207999980</v>
      </c>
      <c r="N39" s="63"/>
      <c r="O39" s="63"/>
      <c r="P39" s="63"/>
      <c r="Q39" s="27" t="s">
        <v>106</v>
      </c>
      <c r="R39" s="28">
        <v>1</v>
      </c>
      <c r="S39" s="55">
        <f>S40</f>
        <v>207999980</v>
      </c>
      <c r="T39" s="56"/>
    </row>
    <row r="40" spans="1:20" ht="74.25" customHeight="1" x14ac:dyDescent="0.3">
      <c r="A40" s="21"/>
      <c r="B40" s="6"/>
      <c r="C40" s="6" t="s">
        <v>4</v>
      </c>
      <c r="D40" s="60" t="s">
        <v>45</v>
      </c>
      <c r="E40" s="61"/>
      <c r="F40" s="61"/>
      <c r="G40" s="61"/>
      <c r="H40" s="61"/>
      <c r="I40" s="61"/>
      <c r="J40" s="61"/>
      <c r="K40" s="61"/>
      <c r="L40" s="9">
        <v>207999980</v>
      </c>
      <c r="M40" s="73">
        <v>207999980</v>
      </c>
      <c r="N40" s="61"/>
      <c r="O40" s="61"/>
      <c r="P40" s="61"/>
      <c r="Q40" s="29" t="s">
        <v>107</v>
      </c>
      <c r="R40" s="34" t="s">
        <v>108</v>
      </c>
      <c r="S40" s="53">
        <v>207999980</v>
      </c>
      <c r="T40" s="54"/>
    </row>
    <row r="41" spans="1:20" ht="68.25" customHeight="1" x14ac:dyDescent="0.3">
      <c r="A41" s="21"/>
      <c r="B41" s="4" t="s">
        <v>9</v>
      </c>
      <c r="C41" s="50" t="s">
        <v>46</v>
      </c>
      <c r="D41" s="63"/>
      <c r="E41" s="63"/>
      <c r="F41" s="63"/>
      <c r="G41" s="63"/>
      <c r="H41" s="63"/>
      <c r="I41" s="63"/>
      <c r="J41" s="63"/>
      <c r="K41" s="63"/>
      <c r="L41" s="10">
        <f>L42</f>
        <v>30001500</v>
      </c>
      <c r="M41" s="75">
        <f>M42</f>
        <v>30001500</v>
      </c>
      <c r="N41" s="63"/>
      <c r="O41" s="63"/>
      <c r="P41" s="63"/>
      <c r="Q41" s="27" t="s">
        <v>109</v>
      </c>
      <c r="R41" s="28">
        <v>0.03</v>
      </c>
      <c r="S41" s="55">
        <f>S42</f>
        <v>30001500</v>
      </c>
      <c r="T41" s="56"/>
    </row>
    <row r="42" spans="1:20" ht="97.5" customHeight="1" x14ac:dyDescent="0.3">
      <c r="A42" s="21"/>
      <c r="B42" s="6"/>
      <c r="C42" s="13" t="s">
        <v>4</v>
      </c>
      <c r="D42" s="60" t="s">
        <v>47</v>
      </c>
      <c r="E42" s="61"/>
      <c r="F42" s="61"/>
      <c r="G42" s="61"/>
      <c r="H42" s="61"/>
      <c r="I42" s="61"/>
      <c r="J42" s="61"/>
      <c r="K42" s="61"/>
      <c r="L42" s="9">
        <v>30001500</v>
      </c>
      <c r="M42" s="73">
        <v>30001500</v>
      </c>
      <c r="N42" s="61"/>
      <c r="O42" s="61"/>
      <c r="P42" s="61"/>
      <c r="Q42" s="29" t="s">
        <v>110</v>
      </c>
      <c r="R42" s="34" t="s">
        <v>111</v>
      </c>
      <c r="S42" s="53">
        <v>30001500</v>
      </c>
      <c r="T42" s="54"/>
    </row>
    <row r="43" spans="1:20" ht="188.25" customHeight="1" x14ac:dyDescent="0.3">
      <c r="A43" s="20" t="s">
        <v>48</v>
      </c>
      <c r="B43" s="65" t="s">
        <v>49</v>
      </c>
      <c r="C43" s="66"/>
      <c r="D43" s="66"/>
      <c r="E43" s="66"/>
      <c r="F43" s="66"/>
      <c r="G43" s="66"/>
      <c r="H43" s="66"/>
      <c r="I43" s="66"/>
      <c r="J43" s="66"/>
      <c r="K43" s="66"/>
      <c r="L43" s="11">
        <f>L45</f>
        <v>126506055</v>
      </c>
      <c r="M43" s="74">
        <f>M45</f>
        <v>126506055</v>
      </c>
      <c r="N43" s="66"/>
      <c r="O43" s="66"/>
      <c r="P43" s="66"/>
      <c r="Q43" s="25" t="s">
        <v>112</v>
      </c>
      <c r="R43" s="42" t="s">
        <v>113</v>
      </c>
      <c r="S43" s="51">
        <f>S45</f>
        <v>126506055</v>
      </c>
      <c r="T43" s="52"/>
    </row>
    <row r="44" spans="1:20" ht="30.75" customHeight="1" x14ac:dyDescent="0.3">
      <c r="A44" s="21"/>
      <c r="B44" s="60" t="s">
        <v>35</v>
      </c>
      <c r="C44" s="61"/>
      <c r="D44" s="61"/>
      <c r="E44" s="61"/>
      <c r="F44" s="61"/>
      <c r="G44" s="61"/>
      <c r="H44" s="61"/>
      <c r="I44" s="61"/>
      <c r="J44" s="61"/>
      <c r="K44" s="61"/>
      <c r="L44" s="9">
        <f t="shared" si="1"/>
        <v>0</v>
      </c>
      <c r="M44" s="73"/>
      <c r="N44" s="61"/>
      <c r="O44" s="61"/>
      <c r="P44" s="61"/>
      <c r="Q44" s="31"/>
      <c r="R44" s="34"/>
      <c r="S44" s="53"/>
      <c r="T44" s="54"/>
    </row>
    <row r="45" spans="1:20" ht="79.5" customHeight="1" x14ac:dyDescent="0.3">
      <c r="A45" s="21"/>
      <c r="B45" s="4" t="s">
        <v>25</v>
      </c>
      <c r="C45" s="50" t="s">
        <v>50</v>
      </c>
      <c r="D45" s="63"/>
      <c r="E45" s="63"/>
      <c r="F45" s="63"/>
      <c r="G45" s="63"/>
      <c r="H45" s="63"/>
      <c r="I45" s="63"/>
      <c r="J45" s="63"/>
      <c r="K45" s="63"/>
      <c r="L45" s="10">
        <f>L46+L47</f>
        <v>126506055</v>
      </c>
      <c r="M45" s="75">
        <f>M46+M47</f>
        <v>126506055</v>
      </c>
      <c r="N45" s="63"/>
      <c r="O45" s="63"/>
      <c r="P45" s="63"/>
      <c r="Q45" s="27" t="s">
        <v>114</v>
      </c>
      <c r="R45" s="28">
        <v>1</v>
      </c>
      <c r="S45" s="55">
        <f>S46+S47</f>
        <v>126506055</v>
      </c>
      <c r="T45" s="56"/>
    </row>
    <row r="46" spans="1:20" ht="64.5" customHeight="1" x14ac:dyDescent="0.3">
      <c r="A46" s="21"/>
      <c r="B46" s="16"/>
      <c r="C46" s="6" t="s">
        <v>4</v>
      </c>
      <c r="D46" s="60" t="s">
        <v>52</v>
      </c>
      <c r="E46" s="61"/>
      <c r="F46" s="61"/>
      <c r="G46" s="61"/>
      <c r="H46" s="61"/>
      <c r="I46" s="61"/>
      <c r="J46" s="61"/>
      <c r="K46" s="61"/>
      <c r="L46" s="12">
        <v>63605136</v>
      </c>
      <c r="M46" s="73">
        <v>63605136</v>
      </c>
      <c r="N46" s="61"/>
      <c r="O46" s="61"/>
      <c r="P46" s="61"/>
      <c r="Q46" s="29" t="s">
        <v>115</v>
      </c>
      <c r="R46" s="34" t="s">
        <v>116</v>
      </c>
      <c r="S46" s="53">
        <v>63605136</v>
      </c>
      <c r="T46" s="54"/>
    </row>
    <row r="47" spans="1:20" ht="96.75" customHeight="1" x14ac:dyDescent="0.3">
      <c r="A47" s="21"/>
      <c r="B47" s="17"/>
      <c r="C47" s="6"/>
      <c r="D47" s="60" t="s">
        <v>51</v>
      </c>
      <c r="E47" s="61"/>
      <c r="F47" s="61"/>
      <c r="G47" s="61"/>
      <c r="H47" s="61"/>
      <c r="I47" s="61"/>
      <c r="J47" s="61"/>
      <c r="K47" s="61"/>
      <c r="L47" s="12">
        <v>62900919</v>
      </c>
      <c r="M47" s="73">
        <v>62900919</v>
      </c>
      <c r="N47" s="61"/>
      <c r="O47" s="61"/>
      <c r="P47" s="61"/>
      <c r="Q47" s="29" t="s">
        <v>117</v>
      </c>
      <c r="R47" s="34" t="s">
        <v>118</v>
      </c>
      <c r="S47" s="53">
        <v>62900919</v>
      </c>
      <c r="T47" s="54"/>
    </row>
    <row r="48" spans="1:20" ht="35.25" customHeight="1" thickBot="1" x14ac:dyDescent="0.3">
      <c r="A48" s="57" t="s">
        <v>53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22">
        <f>L43+L35+L30+L22+L6</f>
        <v>10105155630</v>
      </c>
      <c r="M48" s="59">
        <f>M43+M35+M30+M22+M6</f>
        <v>10524845640</v>
      </c>
      <c r="N48" s="58"/>
      <c r="O48" s="58"/>
      <c r="P48" s="58"/>
      <c r="Q48" s="30"/>
      <c r="R48" s="30"/>
      <c r="S48" s="48">
        <f>S43+S35+S30+S22+S6</f>
        <v>9014963163</v>
      </c>
      <c r="T48" s="49"/>
    </row>
    <row r="49" spans="1:23" ht="19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23" ht="19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23" ht="19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W51" s="14"/>
    </row>
    <row r="52" spans="1:23" ht="19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23" ht="53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23" ht="19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23" ht="19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23" ht="19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W56" s="14"/>
    </row>
    <row r="57" spans="1:23" ht="19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T57" s="14"/>
    </row>
    <row r="58" spans="1:23" ht="19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23" ht="19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23" ht="19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23" ht="19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3" ht="19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23" ht="19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23" ht="19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9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9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9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9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9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9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9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9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9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9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9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9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9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9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9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9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9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9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9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9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9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9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9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9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9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9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9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9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9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9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9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9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9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9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9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9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9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9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9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9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9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9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9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9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9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9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9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9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9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9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9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9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9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9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9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9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9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9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9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9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9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9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9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9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9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9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9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9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9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9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9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9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9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9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9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9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9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9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9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9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9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9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9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9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9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9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9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9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9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9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9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9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9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9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9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9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9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9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9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9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9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9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9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9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9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9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9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9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9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9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9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9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9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9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9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9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9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9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9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9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9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9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9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9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9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9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9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9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9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9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9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9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9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9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9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9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9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9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9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9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9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9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9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9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9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9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9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9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9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9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9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9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9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9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9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9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9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9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9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9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9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9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9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9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9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9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9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9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9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9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9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9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9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9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9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9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9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9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9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9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9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9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9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9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9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9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9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9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9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9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9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9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9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9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9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9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9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9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9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9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9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9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9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9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9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9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9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9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9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9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9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9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9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9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9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9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9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9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9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9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9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9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9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9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9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9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9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9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9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9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9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9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9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9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9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9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9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9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9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9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9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9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9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9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9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9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9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9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9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9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9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9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9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9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9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9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9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9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9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9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9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9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9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9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9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9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9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9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9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9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9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9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9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9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9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9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9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9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9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9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9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9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9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9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9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9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9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9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9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9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9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9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9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9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9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9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9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9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9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9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9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9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9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9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9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9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9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9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9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9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9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9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9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9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9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9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9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9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9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9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9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9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9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9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9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9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9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9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9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9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9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9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9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9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9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9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9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9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9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9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9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9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9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9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9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9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9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9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9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9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9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9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9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9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9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9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9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9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9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9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9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9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9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9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9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9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9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9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9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9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9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9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9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9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9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9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9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9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9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9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9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9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9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9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9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9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9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9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9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9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9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9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9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9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9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9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9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9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9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9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9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9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9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9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9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9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9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9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9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9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9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9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9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9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9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9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9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9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9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9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9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9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9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9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9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9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9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9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9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9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9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9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9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9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9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9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9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9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9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9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9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9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9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9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9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9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9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9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9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9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9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9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9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9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9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9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9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9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9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9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9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9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9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9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9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9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9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9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9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9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9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9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9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9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9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9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9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9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9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9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9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9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9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9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9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9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9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9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9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9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9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9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9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9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9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9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9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9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9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9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9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9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9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9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9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9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9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9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9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9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9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9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9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9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9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9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9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9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9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9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9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9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9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9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9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9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9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9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9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9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9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9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9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9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9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9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9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9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9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9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9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9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9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9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9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9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9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9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9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9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9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9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9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9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9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9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9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9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9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9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9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9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9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9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9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9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9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9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9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9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9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9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9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9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9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9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9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9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9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9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9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9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9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9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9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9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9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9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9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9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9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9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9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9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9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9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9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9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9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9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9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9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9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9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9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9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9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9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9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9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9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9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9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9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9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9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9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9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9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9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9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9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9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9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9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9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9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9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9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9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9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9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9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9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9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9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9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9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9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9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9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9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9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9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9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9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9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9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9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9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9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9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9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9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9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9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9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9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9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9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9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9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9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9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9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9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9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9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9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9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9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9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9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9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9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9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9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9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9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9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9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9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9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9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9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9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9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9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9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9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9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9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9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9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9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9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9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9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9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9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9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9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9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9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9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9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9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9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9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9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9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9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9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9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9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9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9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9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9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9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9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9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9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9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9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9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9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9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9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9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9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9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9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9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9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9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9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9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9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9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9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9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9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9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9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9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9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9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9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9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9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9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9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9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9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9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9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9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9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9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9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9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9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9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9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9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9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9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9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9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9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9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9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9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9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9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9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9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9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9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9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9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9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9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9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9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9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9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9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9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9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9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9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9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9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9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9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9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9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9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9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9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9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9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9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9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9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9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9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9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9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9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9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9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9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9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9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9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9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9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9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9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9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9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9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9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9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9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9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9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9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9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9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9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9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9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9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9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9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9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9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9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9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9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9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9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9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9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9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9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9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9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9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9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9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9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9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9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9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9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9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9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9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9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9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9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9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9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9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9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9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9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9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9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9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9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9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9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9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9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9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9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9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9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9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9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9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9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9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9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9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9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9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9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9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9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9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9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9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9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9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9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9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9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9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9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9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9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9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9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9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9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9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9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9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9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9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9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9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9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9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9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9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9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9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9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9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9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9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9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9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9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9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9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9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9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1:18" ht="19.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</row>
  </sheetData>
  <mergeCells count="135">
    <mergeCell ref="D47:K47"/>
    <mergeCell ref="S47:T47"/>
    <mergeCell ref="M47:P47"/>
    <mergeCell ref="M6:P6"/>
    <mergeCell ref="B7:K7"/>
    <mergeCell ref="M7:P7"/>
    <mergeCell ref="B22:K22"/>
    <mergeCell ref="M22:P22"/>
    <mergeCell ref="D19:K19"/>
    <mergeCell ref="M19:P19"/>
    <mergeCell ref="C16:K16"/>
    <mergeCell ref="M16:P16"/>
    <mergeCell ref="D17:K17"/>
    <mergeCell ref="M17:P17"/>
    <mergeCell ref="C18:K18"/>
    <mergeCell ref="M18:P18"/>
    <mergeCell ref="D15:K15"/>
    <mergeCell ref="M15:P15"/>
    <mergeCell ref="D29:K29"/>
    <mergeCell ref="B36:K36"/>
    <mergeCell ref="M36:P36"/>
    <mergeCell ref="C37:K37"/>
    <mergeCell ref="M37:P37"/>
    <mergeCell ref="C45:K45"/>
    <mergeCell ref="A3:T3"/>
    <mergeCell ref="S10:T10"/>
    <mergeCell ref="S11:T11"/>
    <mergeCell ref="S12:T12"/>
    <mergeCell ref="S13:T13"/>
    <mergeCell ref="S14:T14"/>
    <mergeCell ref="M5:P5"/>
    <mergeCell ref="A5:K5"/>
    <mergeCell ref="M14:P14"/>
    <mergeCell ref="D11:K11"/>
    <mergeCell ref="M8:P8"/>
    <mergeCell ref="C8:K8"/>
    <mergeCell ref="D9:K9"/>
    <mergeCell ref="C14:K14"/>
    <mergeCell ref="M11:P11"/>
    <mergeCell ref="C12:K12"/>
    <mergeCell ref="M12:P12"/>
    <mergeCell ref="D13:K13"/>
    <mergeCell ref="M13:P13"/>
    <mergeCell ref="M9:P9"/>
    <mergeCell ref="C10:K10"/>
    <mergeCell ref="M10:P10"/>
    <mergeCell ref="B6:K6"/>
    <mergeCell ref="A1:T1"/>
    <mergeCell ref="M32:P32"/>
    <mergeCell ref="D33:K33"/>
    <mergeCell ref="M33:P33"/>
    <mergeCell ref="S5:T5"/>
    <mergeCell ref="S6:T6"/>
    <mergeCell ref="S7:T7"/>
    <mergeCell ref="S8:T8"/>
    <mergeCell ref="S9:T9"/>
    <mergeCell ref="D20:K20"/>
    <mergeCell ref="M20:P20"/>
    <mergeCell ref="M21:P21"/>
    <mergeCell ref="D21:K21"/>
    <mergeCell ref="S18:T18"/>
    <mergeCell ref="S17:T17"/>
    <mergeCell ref="S16:T16"/>
    <mergeCell ref="S15:T15"/>
    <mergeCell ref="S22:T22"/>
    <mergeCell ref="S25:T25"/>
    <mergeCell ref="S24:T24"/>
    <mergeCell ref="S33:T33"/>
    <mergeCell ref="M31:P31"/>
    <mergeCell ref="C32:K32"/>
    <mergeCell ref="S27:T27"/>
    <mergeCell ref="B31:K31"/>
    <mergeCell ref="D42:K42"/>
    <mergeCell ref="M42:P42"/>
    <mergeCell ref="B43:K43"/>
    <mergeCell ref="M43:P43"/>
    <mergeCell ref="D46:K46"/>
    <mergeCell ref="M46:P46"/>
    <mergeCell ref="D38:K38"/>
    <mergeCell ref="M38:P38"/>
    <mergeCell ref="M39:P39"/>
    <mergeCell ref="D40:K40"/>
    <mergeCell ref="M44:P44"/>
    <mergeCell ref="M45:P45"/>
    <mergeCell ref="M40:P40"/>
    <mergeCell ref="C41:K41"/>
    <mergeCell ref="M41:P41"/>
    <mergeCell ref="S29:T29"/>
    <mergeCell ref="S34:T34"/>
    <mergeCell ref="S35:T35"/>
    <mergeCell ref="S23:T23"/>
    <mergeCell ref="M34:P34"/>
    <mergeCell ref="D34:K34"/>
    <mergeCell ref="B35:K35"/>
    <mergeCell ref="M35:P35"/>
    <mergeCell ref="M29:P29"/>
    <mergeCell ref="D25:K25"/>
    <mergeCell ref="M25:P25"/>
    <mergeCell ref="C27:K27"/>
    <mergeCell ref="M27:P27"/>
    <mergeCell ref="D26:K26"/>
    <mergeCell ref="S26:T26"/>
    <mergeCell ref="M26:P26"/>
    <mergeCell ref="D28:K28"/>
    <mergeCell ref="S28:T28"/>
    <mergeCell ref="M28:P28"/>
    <mergeCell ref="S30:T30"/>
    <mergeCell ref="S31:T31"/>
    <mergeCell ref="S32:T32"/>
    <mergeCell ref="B30:K30"/>
    <mergeCell ref="M30:P30"/>
    <mergeCell ref="A2:T2"/>
    <mergeCell ref="S21:T21"/>
    <mergeCell ref="S20:T20"/>
    <mergeCell ref="S19:T19"/>
    <mergeCell ref="S48:T48"/>
    <mergeCell ref="C39:K39"/>
    <mergeCell ref="S43:T43"/>
    <mergeCell ref="S44:T44"/>
    <mergeCell ref="S45:T45"/>
    <mergeCell ref="S46:T46"/>
    <mergeCell ref="S38:T38"/>
    <mergeCell ref="S39:T39"/>
    <mergeCell ref="S40:T40"/>
    <mergeCell ref="S41:T41"/>
    <mergeCell ref="S42:T42"/>
    <mergeCell ref="A48:K48"/>
    <mergeCell ref="M48:P48"/>
    <mergeCell ref="B44:K44"/>
    <mergeCell ref="B23:K23"/>
    <mergeCell ref="M23:P23"/>
    <mergeCell ref="C24:K24"/>
    <mergeCell ref="M24:P24"/>
    <mergeCell ref="S36:T36"/>
    <mergeCell ref="S37:T37"/>
  </mergeCells>
  <pageMargins left="0.31496062992125984" right="0.31496062992125984" top="0.55118110236220474" bottom="0.9055118110236221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2025-01-31T01:35:52Z</cp:lastPrinted>
  <dcterms:created xsi:type="dcterms:W3CDTF">2024-02-04T13:39:58Z</dcterms:created>
  <dcterms:modified xsi:type="dcterms:W3CDTF">2025-03-11T01:12:10Z</dcterms:modified>
</cp:coreProperties>
</file>